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Alessandro Dal Piva</author>
  </authors>
  <commentList>
    <comment ref="E6" authorId="0">
      <text>
        <r>
          <rPr>
            <b/>
            <sz val="8"/>
            <rFont val="Tahoma"/>
            <family val="0"/>
          </rPr>
          <t>Digite aqui o custo de aquisição do produto, esse valor encontrará na NF de entrada da mercadoria, na coluna "Valor Unitário"</t>
        </r>
      </text>
    </comment>
    <comment ref="E7" authorId="0">
      <text>
        <r>
          <rPr>
            <b/>
            <sz val="8"/>
            <rFont val="Tahoma"/>
            <family val="0"/>
          </rPr>
          <t>Digite aqui o valor do IPI, caso esteja contemplado, esse valor encontrará na NF de entrada da mercadoria na coluna "Valor do IPI"</t>
        </r>
      </text>
    </comment>
    <comment ref="E8" authorId="0">
      <text>
        <r>
          <rPr>
            <b/>
            <sz val="8"/>
            <rFont val="Tahoma"/>
            <family val="0"/>
          </rPr>
          <t>Digite aqui o valor do frete. Esse valor poderá ser encontrado pela divisão do valor total do frete pago pelo total da NF.</t>
        </r>
      </text>
    </comment>
    <comment ref="E9" authorId="0">
      <text>
        <r>
          <rPr>
            <b/>
            <sz val="8"/>
            <rFont val="Tahoma"/>
            <family val="0"/>
          </rPr>
          <t>Caso essa mercadoria esteja contemplada pelo ICMS Substituição Tributária, digite aqui o valor do imposto retido.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Digite aqui o valor do ICMS destacado na NF de compra da referida mercadoria. </t>
        </r>
        <r>
          <rPr>
            <b/>
            <sz val="8"/>
            <color indexed="18"/>
            <rFont val="Tahoma"/>
            <family val="2"/>
          </rPr>
          <t>Obs.: Se a empresa for optante pelo SIMPLES, esse campo deverá ser ignorado.</t>
        </r>
      </text>
    </comment>
    <comment ref="E11" authorId="0">
      <text>
        <r>
          <rPr>
            <b/>
            <sz val="8"/>
            <rFont val="Tahoma"/>
            <family val="0"/>
          </rPr>
          <t>Se for necessário, digite aqui outros custos não inclusos anteriormente.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Digite aqui o percentual (%) do lucro líquido desejado para esse produto.                                      </t>
        </r>
        <r>
          <rPr>
            <b/>
            <sz val="8"/>
            <color indexed="18"/>
            <rFont val="Tahoma"/>
            <family val="2"/>
          </rPr>
          <t>Obs.: Se desejar obter o preço mínimo (ponto de equilíbrio), deixar esse campo em branco. O Preço de venda sugerido será o suficiente pra cobrir todos os custos fixos e variáveis, não tendo lucro nem prejuízo. Desde que a venda realizada não seja inferior a média informada nessa simulação.</t>
        </r>
      </text>
    </comment>
    <comment ref="E16" authorId="0">
      <text>
        <r>
          <rPr>
            <b/>
            <sz val="8"/>
            <rFont val="Tahoma"/>
            <family val="0"/>
          </rPr>
          <t>Digite aqui a receita média de vendas dos últimos 12 meses.</t>
        </r>
      </text>
    </comment>
    <comment ref="E17" authorId="0">
      <text>
        <r>
          <rPr>
            <b/>
            <sz val="8"/>
            <rFont val="Tahoma"/>
            <family val="0"/>
          </rPr>
          <t>Digite aqui o Custo Fixo médio dos últimos 12 meses.</t>
        </r>
      </text>
    </comment>
    <comment ref="E18" authorId="0">
      <text>
        <r>
          <rPr>
            <b/>
            <sz val="8"/>
            <rFont val="Tahoma"/>
            <family val="0"/>
          </rPr>
          <t>Custo fixo em relação as vendas.</t>
        </r>
      </text>
    </comment>
    <comment ref="E20" authorId="0">
      <text>
        <r>
          <rPr>
            <b/>
            <sz val="8"/>
            <rFont val="Tahoma"/>
            <family val="0"/>
          </rPr>
          <t>Se a empresa for optante pelo SIMPLES, digite aqui o percentual médio de recolhimento.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Digite aqui o percentual da alíquota do ICMS.                     </t>
        </r>
        <r>
          <rPr>
            <b/>
            <sz val="8"/>
            <color indexed="18"/>
            <rFont val="Tahoma"/>
            <family val="2"/>
          </rPr>
          <t>Obs.: Caso a empresa for optante pelo SIMPLES, ignorar esse campo.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Digite aqui a alíquota do PIS. </t>
        </r>
        <r>
          <rPr>
            <b/>
            <sz val="8"/>
            <color indexed="18"/>
            <rFont val="Tahoma"/>
            <family val="2"/>
          </rPr>
          <t>Obs.: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8"/>
            <rFont val="Tahoma"/>
            <family val="2"/>
          </rPr>
          <t>Ignorar esse campo se a empresa for optante do SIMPLES.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Digite aqui a alíquota do Cofins. </t>
        </r>
        <r>
          <rPr>
            <b/>
            <sz val="8"/>
            <color indexed="18"/>
            <rFont val="Tahoma"/>
            <family val="2"/>
          </rPr>
          <t>Obs.: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8"/>
            <rFont val="Tahoma"/>
            <family val="2"/>
          </rPr>
          <t>Ignorar esse campo se a empresa for optante do SIMPLES.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Digite aqui a alíquota do Imposto de Renda.                                       </t>
        </r>
        <r>
          <rPr>
            <b/>
            <sz val="8"/>
            <color indexed="18"/>
            <rFont val="Tahoma"/>
            <family val="2"/>
          </rPr>
          <t>Obs.: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8"/>
            <rFont val="Tahoma"/>
            <family val="2"/>
          </rPr>
          <t>Ignorar esse campo se a empresa for optante do SIMPLES e/ou for pelo regime de apuração REAL.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Digite aqui a alíquota da Contribuição Social                        </t>
        </r>
        <r>
          <rPr>
            <b/>
            <sz val="8"/>
            <color indexed="18"/>
            <rFont val="Tahoma"/>
            <family val="2"/>
          </rPr>
          <t>Obs.: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8"/>
            <rFont val="Tahoma"/>
            <family val="2"/>
          </rPr>
          <t>Ignorar esse campo se a empresa for optante do SIMPLES e/ou for pelo regime de apuração REAL.</t>
        </r>
      </text>
    </comment>
    <comment ref="E26" authorId="0">
      <text>
        <r>
          <rPr>
            <b/>
            <sz val="8"/>
            <rFont val="Tahoma"/>
            <family val="0"/>
          </rPr>
          <t>Digite aqui o percentual da comissão, caso a venda seja comissionada.</t>
        </r>
      </text>
    </comment>
    <comment ref="H9" authorId="0">
      <text>
        <r>
          <rPr>
            <b/>
            <sz val="14"/>
            <rFont val="Tahoma"/>
            <family val="2"/>
          </rPr>
          <t>Preço de Venda sugerido para obter o percental de lucro desejado.</t>
        </r>
      </text>
    </comment>
    <comment ref="H6" authorId="0">
      <text>
        <r>
          <rPr>
            <b/>
            <sz val="14"/>
            <rFont val="Tahoma"/>
            <family val="2"/>
          </rPr>
          <t>Preço de Venda sugerido para obter o percental de lucro desejado.</t>
        </r>
      </text>
    </comment>
    <comment ref="I26" authorId="0">
      <text>
        <r>
          <rPr>
            <b/>
            <sz val="8"/>
            <rFont val="Tahoma"/>
            <family val="0"/>
          </rPr>
          <t>PROVA REAL: Após deduzir todos os custos, o  resultado é o previsto no lucro desejado</t>
        </r>
      </text>
    </comment>
  </commentList>
</comments>
</file>

<file path=xl/sharedStrings.xml><?xml version="1.0" encoding="utf-8"?>
<sst xmlns="http://schemas.openxmlformats.org/spreadsheetml/2006/main" count="31" uniqueCount="31">
  <si>
    <t>Custo Unitário</t>
  </si>
  <si>
    <t>(+) IPI</t>
  </si>
  <si>
    <t>(+) Frete</t>
  </si>
  <si>
    <t>(+) ICMS ST</t>
  </si>
  <si>
    <r>
      <t>(</t>
    </r>
    <r>
      <rPr>
        <sz val="5"/>
        <rFont val="Arial"/>
        <family val="2"/>
      </rPr>
      <t xml:space="preserve">   </t>
    </r>
    <r>
      <rPr>
        <sz val="10"/>
        <rFont val="Arial"/>
        <family val="0"/>
      </rPr>
      <t>-</t>
    </r>
    <r>
      <rPr>
        <sz val="5"/>
        <rFont val="Arial"/>
        <family val="2"/>
      </rPr>
      <t xml:space="preserve">  </t>
    </r>
    <r>
      <rPr>
        <sz val="10"/>
        <rFont val="Arial"/>
        <family val="0"/>
      </rPr>
      <t>) ICMS</t>
    </r>
  </si>
  <si>
    <t>(+) Outros Custos</t>
  </si>
  <si>
    <t>(=) Custo Total</t>
  </si>
  <si>
    <t>Venda Média</t>
  </si>
  <si>
    <t>Custo Fixo Médio</t>
  </si>
  <si>
    <t>% Custo Fixo</t>
  </si>
  <si>
    <t>% Comissão</t>
  </si>
  <si>
    <t>% Lucro Desejado</t>
  </si>
  <si>
    <t>Venda</t>
  </si>
  <si>
    <t>( - ) Custo do Produto</t>
  </si>
  <si>
    <t>( - ) Custo Fixo</t>
  </si>
  <si>
    <t>( - ) Simples</t>
  </si>
  <si>
    <t>( - ) ICMS</t>
  </si>
  <si>
    <t>( - ) PIS</t>
  </si>
  <si>
    <t>( - ) Cofins</t>
  </si>
  <si>
    <t>( - ) Imposto de Renda</t>
  </si>
  <si>
    <t>( - ) Contribuição Social</t>
  </si>
  <si>
    <t>( - ) Comissão</t>
  </si>
  <si>
    <t>( = )Lucro Desejado</t>
  </si>
  <si>
    <t>Custo Variáveis</t>
  </si>
  <si>
    <t>Preço de Venda Sugerido</t>
  </si>
  <si>
    <t>% Simples</t>
  </si>
  <si>
    <t>% ICMS</t>
  </si>
  <si>
    <t>% PIS</t>
  </si>
  <si>
    <t>% Cofins</t>
  </si>
  <si>
    <t>% Inposto de Renda</t>
  </si>
  <si>
    <t>% Contribuição Social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</si>
</sst>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&quot;R$ &quot;#,##0.00"/>
  </numFmts>
  <fonts count="14">
    <font>
      <sz val="10"/>
      <name val="Arial"/>
      <family val="0"/>
    </font>
    <font>
      <sz val="8"/>
      <name val="Arial"/>
      <family val="0"/>
    </font>
    <font>
      <sz val="5"/>
      <name val="Arial"/>
      <family val="2"/>
    </font>
    <font>
      <b/>
      <i/>
      <sz val="10"/>
      <color indexed="13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6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color indexed="18"/>
      <name val="Tahoma"/>
      <family val="2"/>
    </font>
    <font>
      <b/>
      <sz val="14"/>
      <name val="Tahoma"/>
      <family val="2"/>
    </font>
    <font>
      <b/>
      <i/>
      <sz val="3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/>
    </xf>
    <xf numFmtId="43" fontId="3" fillId="4" borderId="1" xfId="20" applyFont="1" applyFill="1" applyBorder="1" applyAlignment="1">
      <alignment/>
    </xf>
    <xf numFmtId="10" fontId="3" fillId="4" borderId="1" xfId="19" applyNumberFormat="1" applyFont="1" applyFill="1" applyBorder="1" applyAlignment="1">
      <alignment/>
    </xf>
    <xf numFmtId="43" fontId="0" fillId="2" borderId="1" xfId="20" applyFill="1" applyBorder="1" applyAlignment="1">
      <alignment/>
    </xf>
    <xf numFmtId="10" fontId="0" fillId="2" borderId="1" xfId="19" applyNumberFormat="1" applyFill="1" applyBorder="1" applyAlignment="1">
      <alignment/>
    </xf>
    <xf numFmtId="0" fontId="4" fillId="2" borderId="1" xfId="0" applyFont="1" applyFill="1" applyBorder="1" applyAlignment="1">
      <alignment/>
    </xf>
    <xf numFmtId="4" fontId="0" fillId="2" borderId="1" xfId="19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43" fontId="0" fillId="5" borderId="1" xfId="20" applyFill="1" applyBorder="1" applyAlignment="1" applyProtection="1">
      <alignment/>
      <protection locked="0"/>
    </xf>
    <xf numFmtId="4" fontId="0" fillId="5" borderId="1" xfId="19" applyNumberFormat="1" applyFont="1" applyFill="1" applyBorder="1" applyAlignment="1" applyProtection="1">
      <alignment/>
      <protection locked="0"/>
    </xf>
    <xf numFmtId="4" fontId="0" fillId="5" borderId="1" xfId="19" applyNumberFormat="1" applyFill="1" applyBorder="1" applyAlignment="1" applyProtection="1">
      <alignment/>
      <protection locked="0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4" fillId="6" borderId="0" xfId="0" applyFont="1" applyFill="1" applyBorder="1" applyAlignment="1">
      <alignment/>
    </xf>
    <xf numFmtId="4" fontId="0" fillId="6" borderId="0" xfId="19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43" fontId="12" fillId="5" borderId="17" xfId="20" applyFont="1" applyFill="1" applyBorder="1" applyAlignment="1">
      <alignment horizontal="center" vertical="center" wrapText="1"/>
    </xf>
    <xf numFmtId="43" fontId="12" fillId="5" borderId="0" xfId="20" applyFont="1" applyFill="1" applyBorder="1" applyAlignment="1">
      <alignment horizontal="center" vertical="center" wrapText="1"/>
    </xf>
    <xf numFmtId="43" fontId="12" fillId="5" borderId="18" xfId="20" applyFont="1" applyFill="1" applyBorder="1" applyAlignment="1">
      <alignment horizontal="center" vertical="center" wrapText="1"/>
    </xf>
    <xf numFmtId="43" fontId="12" fillId="5" borderId="19" xfId="20" applyFont="1" applyFill="1" applyBorder="1" applyAlignment="1">
      <alignment horizontal="center" vertical="center" wrapText="1"/>
    </xf>
    <xf numFmtId="43" fontId="12" fillId="5" borderId="20" xfId="20" applyFont="1" applyFill="1" applyBorder="1" applyAlignment="1">
      <alignment horizontal="center" vertical="center" wrapText="1"/>
    </xf>
    <xf numFmtId="43" fontId="12" fillId="5" borderId="21" xfId="2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ultorias\Telecom\Planilhas\Telecom_PF_24_04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"/>
      <sheetName val="Receita_Custos"/>
      <sheetName val="Custos Fixos"/>
      <sheetName val="Impostos_comissão"/>
      <sheetName val="Estudo de Viabilid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9.140625" style="2" customWidth="1"/>
    <col min="2" max="3" width="2.57421875" style="2" customWidth="1"/>
    <col min="4" max="4" width="25.421875" style="2" bestFit="1" customWidth="1"/>
    <col min="5" max="5" width="14.00390625" style="2" bestFit="1" customWidth="1"/>
    <col min="6" max="7" width="2.57421875" style="2" customWidth="1"/>
    <col min="8" max="8" width="21.7109375" style="2" customWidth="1"/>
    <col min="9" max="9" width="9.28125" style="2" bestFit="1" customWidth="1"/>
    <col min="10" max="10" width="9.140625" style="2" customWidth="1"/>
    <col min="11" max="12" width="2.57421875" style="2" customWidth="1"/>
    <col min="13" max="16384" width="9.140625" style="2" customWidth="1"/>
  </cols>
  <sheetData>
    <row r="1" spans="2:12" ht="14.25" thickBot="1" thickTop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4.25" thickBot="1" thickTop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4.25" thickBot="1" thickTop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4.25" thickBot="1" thickTop="1">
      <c r="A4" s="10"/>
      <c r="B4" s="17"/>
      <c r="C4" s="18"/>
      <c r="D4" s="18"/>
      <c r="E4" s="18"/>
      <c r="F4" s="18"/>
      <c r="G4" s="18"/>
      <c r="H4" s="18"/>
      <c r="I4" s="18"/>
      <c r="J4" s="18"/>
      <c r="K4" s="18"/>
      <c r="L4" s="19"/>
      <c r="M4" s="11"/>
    </row>
    <row r="5" spans="1:13" ht="14.25" thickBot="1" thickTop="1">
      <c r="A5" s="10"/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  <c r="M5" s="11"/>
    </row>
    <row r="6" spans="1:13" ht="14.25" customHeight="1" thickBot="1" thickTop="1">
      <c r="A6" s="10"/>
      <c r="B6" s="20"/>
      <c r="C6" s="21"/>
      <c r="D6" s="1" t="s">
        <v>0</v>
      </c>
      <c r="E6" s="14">
        <v>1</v>
      </c>
      <c r="F6" s="21"/>
      <c r="G6" s="21"/>
      <c r="H6" s="28" t="s">
        <v>24</v>
      </c>
      <c r="I6" s="29"/>
      <c r="J6" s="30"/>
      <c r="K6" s="21"/>
      <c r="L6" s="22"/>
      <c r="M6" s="11"/>
    </row>
    <row r="7" spans="1:13" ht="14.25" customHeight="1" thickBot="1" thickTop="1">
      <c r="A7" s="10"/>
      <c r="B7" s="20"/>
      <c r="C7" s="21"/>
      <c r="D7" s="1" t="s">
        <v>1</v>
      </c>
      <c r="E7" s="14">
        <v>1</v>
      </c>
      <c r="F7" s="21"/>
      <c r="G7" s="21"/>
      <c r="H7" s="31"/>
      <c r="I7" s="32"/>
      <c r="J7" s="33"/>
      <c r="K7" s="21"/>
      <c r="L7" s="22"/>
      <c r="M7" s="11"/>
    </row>
    <row r="8" spans="1:13" ht="14.25" customHeight="1" thickBot="1" thickTop="1">
      <c r="A8" s="10"/>
      <c r="B8" s="20"/>
      <c r="C8" s="21"/>
      <c r="D8" s="1" t="s">
        <v>2</v>
      </c>
      <c r="E8" s="14">
        <v>1</v>
      </c>
      <c r="F8" s="21"/>
      <c r="G8" s="21"/>
      <c r="H8" s="31"/>
      <c r="I8" s="32"/>
      <c r="J8" s="33"/>
      <c r="K8" s="21"/>
      <c r="L8" s="22"/>
      <c r="M8" s="11"/>
    </row>
    <row r="9" spans="1:13" ht="14.25" customHeight="1" thickBot="1" thickTop="1">
      <c r="A9" s="10"/>
      <c r="B9" s="20"/>
      <c r="C9" s="21"/>
      <c r="D9" s="1" t="s">
        <v>3</v>
      </c>
      <c r="E9" s="14">
        <v>1</v>
      </c>
      <c r="F9" s="21"/>
      <c r="G9" s="21"/>
      <c r="H9" s="35">
        <f>IF(E12=0," ",E12*(100/(100-E18-E20-E21-E22-E23-E24-E25-E26-E14)))</f>
        <v>-50</v>
      </c>
      <c r="I9" s="36"/>
      <c r="J9" s="37"/>
      <c r="K9" s="21"/>
      <c r="L9" s="22"/>
      <c r="M9" s="11"/>
    </row>
    <row r="10" spans="1:13" ht="14.25" customHeight="1" thickBot="1" thickTop="1">
      <c r="A10" s="10"/>
      <c r="B10" s="20"/>
      <c r="C10" s="21"/>
      <c r="D10" s="1" t="s">
        <v>4</v>
      </c>
      <c r="E10" s="14">
        <v>1</v>
      </c>
      <c r="F10" s="21"/>
      <c r="G10" s="21"/>
      <c r="H10" s="35"/>
      <c r="I10" s="36"/>
      <c r="J10" s="37"/>
      <c r="K10" s="21"/>
      <c r="L10" s="22"/>
      <c r="M10" s="11"/>
    </row>
    <row r="11" spans="1:13" ht="14.25" customHeight="1" thickBot="1" thickTop="1">
      <c r="A11" s="10"/>
      <c r="B11" s="20"/>
      <c r="C11" s="21"/>
      <c r="D11" s="1" t="s">
        <v>5</v>
      </c>
      <c r="E11" s="14">
        <v>1</v>
      </c>
      <c r="F11" s="21"/>
      <c r="G11" s="21"/>
      <c r="H11" s="35"/>
      <c r="I11" s="36"/>
      <c r="J11" s="37"/>
      <c r="K11" s="21"/>
      <c r="L11" s="22"/>
      <c r="M11" s="11"/>
    </row>
    <row r="12" spans="1:13" ht="14.25" customHeight="1" thickBot="1" thickTop="1">
      <c r="A12" s="10"/>
      <c r="B12" s="20"/>
      <c r="C12" s="21"/>
      <c r="D12" s="3" t="s">
        <v>6</v>
      </c>
      <c r="E12" s="4">
        <f>E6+E7+E8+E9-E10+E11</f>
        <v>4</v>
      </c>
      <c r="F12" s="21"/>
      <c r="G12" s="21"/>
      <c r="H12" s="35"/>
      <c r="I12" s="36"/>
      <c r="J12" s="37"/>
      <c r="K12" s="21"/>
      <c r="L12" s="22"/>
      <c r="M12" s="11"/>
    </row>
    <row r="13" spans="1:13" ht="14.25" thickBot="1" thickTop="1">
      <c r="A13" s="10"/>
      <c r="B13" s="20"/>
      <c r="C13" s="21"/>
      <c r="D13" s="21"/>
      <c r="E13" s="21"/>
      <c r="F13" s="21"/>
      <c r="G13" s="21"/>
      <c r="H13" s="35"/>
      <c r="I13" s="36"/>
      <c r="J13" s="37"/>
      <c r="K13" s="21"/>
      <c r="L13" s="22"/>
      <c r="M13" s="11"/>
    </row>
    <row r="14" spans="1:13" ht="14.25" thickBot="1" thickTop="1">
      <c r="A14" s="10"/>
      <c r="B14" s="20"/>
      <c r="C14" s="21"/>
      <c r="D14" s="8" t="s">
        <v>11</v>
      </c>
      <c r="E14" s="15">
        <v>1</v>
      </c>
      <c r="F14" s="21"/>
      <c r="G14" s="21"/>
      <c r="H14" s="38"/>
      <c r="I14" s="39"/>
      <c r="J14" s="40"/>
      <c r="K14" s="21"/>
      <c r="L14" s="22"/>
      <c r="M14" s="11"/>
    </row>
    <row r="15" spans="1:13" ht="14.25" thickBot="1" thickTop="1">
      <c r="A15" s="10"/>
      <c r="B15" s="20"/>
      <c r="C15" s="21"/>
      <c r="D15" s="25"/>
      <c r="E15" s="26"/>
      <c r="F15" s="21"/>
      <c r="G15" s="21"/>
      <c r="H15" s="21"/>
      <c r="I15" s="21"/>
      <c r="J15" s="21"/>
      <c r="K15" s="21"/>
      <c r="L15" s="22"/>
      <c r="M15" s="11"/>
    </row>
    <row r="16" spans="1:13" ht="14.25" thickBot="1" thickTop="1">
      <c r="A16" s="10"/>
      <c r="B16" s="20"/>
      <c r="C16" s="21"/>
      <c r="D16" s="1" t="s">
        <v>7</v>
      </c>
      <c r="E16" s="14">
        <v>1</v>
      </c>
      <c r="F16" s="21"/>
      <c r="G16" s="21"/>
      <c r="H16" s="3" t="s">
        <v>12</v>
      </c>
      <c r="I16" s="4">
        <f>H9</f>
        <v>-50</v>
      </c>
      <c r="J16" s="5">
        <v>1</v>
      </c>
      <c r="K16" s="21"/>
      <c r="L16" s="22"/>
      <c r="M16" s="11"/>
    </row>
    <row r="17" spans="1:13" ht="14.25" thickBot="1" thickTop="1">
      <c r="A17" s="10"/>
      <c r="B17" s="20"/>
      <c r="C17" s="21"/>
      <c r="D17" s="1" t="s">
        <v>8</v>
      </c>
      <c r="E17" s="14">
        <v>1</v>
      </c>
      <c r="F17" s="21"/>
      <c r="G17" s="21"/>
      <c r="H17" s="1" t="s">
        <v>13</v>
      </c>
      <c r="I17" s="6">
        <f>E12</f>
        <v>4</v>
      </c>
      <c r="J17" s="7">
        <f aca="true" t="shared" si="0" ref="J17:J26">I17/I$16</f>
        <v>-0.08</v>
      </c>
      <c r="K17" s="21"/>
      <c r="L17" s="22"/>
      <c r="M17" s="11"/>
    </row>
    <row r="18" spans="1:13" ht="14.25" thickBot="1" thickTop="1">
      <c r="A18" s="10"/>
      <c r="B18" s="20"/>
      <c r="C18" s="21"/>
      <c r="D18" s="8" t="s">
        <v>9</v>
      </c>
      <c r="E18" s="9">
        <f>IF(E16=0," ",E17/E16)*100</f>
        <v>100</v>
      </c>
      <c r="F18" s="21"/>
      <c r="G18" s="21"/>
      <c r="H18" s="1" t="s">
        <v>14</v>
      </c>
      <c r="I18" s="6">
        <f>(I16*E18)/100</f>
        <v>-50</v>
      </c>
      <c r="J18" s="7">
        <f t="shared" si="0"/>
        <v>1</v>
      </c>
      <c r="K18" s="21"/>
      <c r="L18" s="22"/>
      <c r="M18" s="11"/>
    </row>
    <row r="19" spans="1:13" ht="14.25" thickBot="1" thickTop="1">
      <c r="A19" s="10"/>
      <c r="B19" s="20"/>
      <c r="C19" s="21"/>
      <c r="D19" s="34" t="s">
        <v>23</v>
      </c>
      <c r="E19" s="34"/>
      <c r="F19" s="21"/>
      <c r="G19" s="21"/>
      <c r="H19" s="1" t="s">
        <v>15</v>
      </c>
      <c r="I19" s="6">
        <f aca="true" t="shared" si="1" ref="I19:I25">(I$16*E20)/100</f>
        <v>-0.5</v>
      </c>
      <c r="J19" s="7">
        <f t="shared" si="0"/>
        <v>0.01</v>
      </c>
      <c r="K19" s="21"/>
      <c r="L19" s="22"/>
      <c r="M19" s="11"/>
    </row>
    <row r="20" spans="1:13" ht="14.25" thickBot="1" thickTop="1">
      <c r="A20" s="10"/>
      <c r="B20" s="20"/>
      <c r="C20" s="21"/>
      <c r="D20" s="1" t="s">
        <v>25</v>
      </c>
      <c r="E20" s="16">
        <v>1</v>
      </c>
      <c r="F20" s="21"/>
      <c r="G20" s="21"/>
      <c r="H20" s="1" t="s">
        <v>16</v>
      </c>
      <c r="I20" s="6">
        <f t="shared" si="1"/>
        <v>-0.5</v>
      </c>
      <c r="J20" s="7">
        <f t="shared" si="0"/>
        <v>0.01</v>
      </c>
      <c r="K20" s="21"/>
      <c r="L20" s="22"/>
      <c r="M20" s="11"/>
    </row>
    <row r="21" spans="1:13" ht="14.25" thickBot="1" thickTop="1">
      <c r="A21" s="10"/>
      <c r="B21" s="20"/>
      <c r="C21" s="21"/>
      <c r="D21" s="1" t="s">
        <v>26</v>
      </c>
      <c r="E21" s="16">
        <v>1</v>
      </c>
      <c r="F21" s="21"/>
      <c r="G21" s="21"/>
      <c r="H21" s="1" t="s">
        <v>17</v>
      </c>
      <c r="I21" s="6">
        <f t="shared" si="1"/>
        <v>-0.5</v>
      </c>
      <c r="J21" s="7">
        <f t="shared" si="0"/>
        <v>0.01</v>
      </c>
      <c r="K21" s="21"/>
      <c r="L21" s="22"/>
      <c r="M21" s="11"/>
    </row>
    <row r="22" spans="1:13" ht="14.25" thickBot="1" thickTop="1">
      <c r="A22" s="10"/>
      <c r="B22" s="20"/>
      <c r="C22" s="21"/>
      <c r="D22" s="1" t="s">
        <v>27</v>
      </c>
      <c r="E22" s="16">
        <v>1</v>
      </c>
      <c r="F22" s="21"/>
      <c r="G22" s="21"/>
      <c r="H22" s="1" t="s">
        <v>18</v>
      </c>
      <c r="I22" s="6">
        <f t="shared" si="1"/>
        <v>-0.5</v>
      </c>
      <c r="J22" s="7">
        <f t="shared" si="0"/>
        <v>0.01</v>
      </c>
      <c r="K22" s="21"/>
      <c r="L22" s="22"/>
      <c r="M22" s="11"/>
    </row>
    <row r="23" spans="1:13" ht="14.25" thickBot="1" thickTop="1">
      <c r="A23" s="10"/>
      <c r="B23" s="20"/>
      <c r="C23" s="21"/>
      <c r="D23" s="1" t="s">
        <v>28</v>
      </c>
      <c r="E23" s="16">
        <v>1</v>
      </c>
      <c r="F23" s="21"/>
      <c r="G23" s="21"/>
      <c r="H23" s="1" t="s">
        <v>19</v>
      </c>
      <c r="I23" s="6">
        <f t="shared" si="1"/>
        <v>-0.5</v>
      </c>
      <c r="J23" s="7">
        <f t="shared" si="0"/>
        <v>0.01</v>
      </c>
      <c r="K23" s="21"/>
      <c r="L23" s="22"/>
      <c r="M23" s="11"/>
    </row>
    <row r="24" spans="1:13" ht="14.25" thickBot="1" thickTop="1">
      <c r="A24" s="10"/>
      <c r="B24" s="20"/>
      <c r="C24" s="21"/>
      <c r="D24" s="1" t="s">
        <v>29</v>
      </c>
      <c r="E24" s="16">
        <v>1</v>
      </c>
      <c r="F24" s="21"/>
      <c r="G24" s="21"/>
      <c r="H24" s="1" t="s">
        <v>20</v>
      </c>
      <c r="I24" s="6">
        <f t="shared" si="1"/>
        <v>-0.5</v>
      </c>
      <c r="J24" s="7">
        <f t="shared" si="0"/>
        <v>0.01</v>
      </c>
      <c r="K24" s="21"/>
      <c r="L24" s="22"/>
      <c r="M24" s="11"/>
    </row>
    <row r="25" spans="1:13" ht="14.25" thickBot="1" thickTop="1">
      <c r="A25" s="10"/>
      <c r="B25" s="20"/>
      <c r="C25" s="21"/>
      <c r="D25" s="1" t="s">
        <v>30</v>
      </c>
      <c r="E25" s="16">
        <v>1</v>
      </c>
      <c r="F25" s="21"/>
      <c r="G25" s="21"/>
      <c r="H25" s="1" t="s">
        <v>21</v>
      </c>
      <c r="I25" s="6">
        <f t="shared" si="1"/>
        <v>-0.5</v>
      </c>
      <c r="J25" s="7">
        <f t="shared" si="0"/>
        <v>0.01</v>
      </c>
      <c r="K25" s="21"/>
      <c r="L25" s="22"/>
      <c r="M25" s="11"/>
    </row>
    <row r="26" spans="1:13" ht="14.25" thickBot="1" thickTop="1">
      <c r="A26" s="10"/>
      <c r="B26" s="20"/>
      <c r="C26" s="21"/>
      <c r="D26" s="8" t="s">
        <v>10</v>
      </c>
      <c r="E26" s="15">
        <v>1</v>
      </c>
      <c r="F26" s="21"/>
      <c r="G26" s="21"/>
      <c r="H26" s="3" t="s">
        <v>22</v>
      </c>
      <c r="I26" s="4">
        <f>I16-I17-I18-I19-I20-I21-I22-I23-I24-I25</f>
        <v>-0.5</v>
      </c>
      <c r="J26" s="5">
        <f t="shared" si="0"/>
        <v>0.01</v>
      </c>
      <c r="K26" s="21"/>
      <c r="L26" s="22"/>
      <c r="M26" s="11"/>
    </row>
    <row r="27" spans="1:13" ht="14.25" thickBot="1" thickTop="1">
      <c r="A27" s="10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1"/>
    </row>
    <row r="28" spans="1:13" ht="14.25" thickBot="1" thickTop="1">
      <c r="A28" s="10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7"/>
      <c r="M28" s="11"/>
    </row>
    <row r="29" spans="2:12" ht="14.25" thickBot="1" thickTop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sheetProtection password="AB96" sheet="1" objects="1" scenarios="1"/>
  <mergeCells count="3">
    <mergeCell ref="H6:J8"/>
    <mergeCell ref="H9:J14"/>
    <mergeCell ref="D19:E19"/>
  </mergeCells>
  <conditionalFormatting sqref="N9">
    <cfRule type="cellIs" priority="1" dxfId="0" operator="equal" stopIfTrue="1">
      <formula>1</formula>
    </cfRule>
  </conditionalFormatting>
  <printOptions/>
  <pageMargins left="0.75" right="0.75" top="1" bottom="1" header="0.492125985" footer="0.492125985"/>
  <pageSetup horizontalDpi="600" verticalDpi="600" orientation="portrait" paperSize="9" r:id="rId4"/>
  <legacyDrawing r:id="rId3"/>
  <oleObjects>
    <oleObject progId="CorelDRAW.Graphic.12" shapeId="589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Alessandro Dal Piva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Formação do Preço de Venda</dc:title>
  <dc:subject/>
  <dc:creator>Dalcon Consultoria e Contabilidade S/S Ltda.</dc:creator>
  <cp:keywords/>
  <dc:description/>
  <cp:lastModifiedBy>Alessandro Dal Piva</cp:lastModifiedBy>
  <dcterms:created xsi:type="dcterms:W3CDTF">2008-07-18T15:38:02Z</dcterms:created>
  <dcterms:modified xsi:type="dcterms:W3CDTF">2008-08-02T02:08:11Z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